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mksavonia.sharepoint.com/sites/Kiertokasvu-Savonia/Jaetut asiakirjat/Toimenpiteet/TP3_Laboratoriopalvelut/Tuotokset/"/>
    </mc:Choice>
  </mc:AlternateContent>
  <xr:revisionPtr revIDLastSave="541" documentId="11_F25DC773A252ABDACC10484CC15B70625BDE58ED" xr6:coauthVersionLast="47" xr6:coauthVersionMax="47" xr10:uidLastSave="{719E1975-97F2-46A5-A82E-5DCED640DC75}"/>
  <bookViews>
    <workbookView xWindow="-108" yWindow="-108" windowWidth="30936" windowHeight="16776" xr2:uid="{00000000-000D-0000-FFFF-FFFF00000000}"/>
  </bookViews>
  <sheets>
    <sheet name="laskuri" sheetId="1" r:id="rId1"/>
    <sheet name="tietokan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6" i="1"/>
  <c r="F6" i="1"/>
  <c r="J14" i="1"/>
  <c r="F9" i="1"/>
  <c r="F5" i="1"/>
  <c r="F14" i="1" s="1"/>
  <c r="K9" i="1"/>
  <c r="K8" i="1"/>
  <c r="K7" i="1"/>
  <c r="K6" i="1"/>
  <c r="K5" i="1"/>
  <c r="K4" i="1"/>
  <c r="K3" i="1"/>
  <c r="F11" i="1"/>
  <c r="L4" i="1"/>
  <c r="L11" i="1"/>
  <c r="L10" i="1"/>
  <c r="L9" i="1"/>
  <c r="L8" i="1"/>
  <c r="L7" i="1"/>
  <c r="L6" i="1"/>
  <c r="L5" i="1"/>
  <c r="L3" i="1"/>
  <c r="J22" i="1"/>
  <c r="J21" i="1"/>
  <c r="J20" i="1"/>
  <c r="J19" i="1"/>
  <c r="J18" i="1"/>
  <c r="J17" i="1"/>
  <c r="J16" i="1"/>
  <c r="J15" i="1"/>
  <c r="J13" i="1"/>
  <c r="J12" i="1"/>
  <c r="J2" i="1"/>
  <c r="L2" i="1"/>
  <c r="K2" i="1"/>
  <c r="J11" i="1"/>
  <c r="J10" i="1"/>
  <c r="J9" i="1"/>
  <c r="J8" i="1"/>
  <c r="J7" i="1"/>
  <c r="J6" i="1"/>
  <c r="J5" i="1"/>
  <c r="J4" i="1"/>
  <c r="J3" i="1"/>
  <c r="B11" i="1"/>
  <c r="F15" i="1" l="1"/>
  <c r="B15" i="1"/>
  <c r="B14" i="1"/>
</calcChain>
</file>

<file path=xl/sharedStrings.xml><?xml version="1.0" encoding="utf-8"?>
<sst xmlns="http://schemas.openxmlformats.org/spreadsheetml/2006/main" count="98" uniqueCount="67">
  <si>
    <t>UUSIOMAA-AINES</t>
  </si>
  <si>
    <t>materiaalit</t>
  </si>
  <si>
    <t>uusiomateriaalit</t>
  </si>
  <si>
    <t>kuljetusmuoto</t>
  </si>
  <si>
    <t>käytettävä maa-aines</t>
  </si>
  <si>
    <t xml:space="preserve">murske, kalliomurske, KaM 0/90 </t>
  </si>
  <si>
    <t>betonimurske 0-90 mm</t>
  </si>
  <si>
    <t>määrä</t>
  </si>
  <si>
    <t>t</t>
  </si>
  <si>
    <t>hinta</t>
  </si>
  <si>
    <t>€/t</t>
  </si>
  <si>
    <t>päästökerroin</t>
  </si>
  <si>
    <t>kg CO2e / kg</t>
  </si>
  <si>
    <t>käytettävä kuljetusmuoto</t>
  </si>
  <si>
    <t>maansiirtoautot 32t, 20 %, katuajo</t>
  </si>
  <si>
    <t>Maansiirtoautot 32t, 100 %, katuajo</t>
  </si>
  <si>
    <t>kuljetusmatka</t>
  </si>
  <si>
    <t>km</t>
  </si>
  <si>
    <t>kuljetus tkm</t>
  </si>
  <si>
    <t>tkm</t>
  </si>
  <si>
    <t>€/km</t>
  </si>
  <si>
    <t>kg CO2e /tkm</t>
  </si>
  <si>
    <t>kokonaishinta</t>
  </si>
  <si>
    <t>€</t>
  </si>
  <si>
    <t>kokonaispäästöt</t>
  </si>
  <si>
    <t>kg CO2e</t>
  </si>
  <si>
    <t>lähde: www.co2data.fi</t>
  </si>
  <si>
    <t>€/t, alv. 0 %</t>
  </si>
  <si>
    <t>kuljetusvälineet</t>
  </si>
  <si>
    <t>hiekka 0…4 mm</t>
  </si>
  <si>
    <t>Maansiirtoautot 32t, 0 %, katuajo</t>
  </si>
  <si>
    <t>suodatinhiekka</t>
  </si>
  <si>
    <t>betonimurske 0-90 mm EEJ</t>
  </si>
  <si>
    <t>Maansiirtoautot 32t, 0 %, maantieajo</t>
  </si>
  <si>
    <t>kalliosepeli KaS 8/11, pesty</t>
  </si>
  <si>
    <t>tiilimurske</t>
  </si>
  <si>
    <t>sepeli, 16/32</t>
  </si>
  <si>
    <t>vaahtolasimurske</t>
  </si>
  <si>
    <t>Maansiirtoautot 32t, 100 %, maantieajo</t>
  </si>
  <si>
    <t>sepeli, 5...8–32 mm</t>
  </si>
  <si>
    <t>sivukivi*</t>
  </si>
  <si>
    <t>sepeli, 50/150</t>
  </si>
  <si>
    <t>asfalttimurske 0-16 mm</t>
  </si>
  <si>
    <t>maansiirtoautot 32t, 20 %, maantieajo</t>
  </si>
  <si>
    <t>sepeli, 6/16</t>
  </si>
  <si>
    <t>kivimurske 0-56 mm</t>
  </si>
  <si>
    <t>Maansiirtoautot 32t, 40 %, katuajo</t>
  </si>
  <si>
    <t>luonnonsora 0/150</t>
  </si>
  <si>
    <t>Maa-aines, seulomaton</t>
  </si>
  <si>
    <t>Maansiirtoautot 32t, 40 %, maantieajo</t>
  </si>
  <si>
    <t>luonnonsora 0/16</t>
  </si>
  <si>
    <t>Maansiirtoautot 32t, 80 %, katuajo</t>
  </si>
  <si>
    <t xml:space="preserve">murske, kalliomurske, KaM 0/180 </t>
  </si>
  <si>
    <t>Maansiirtoautot 32t, 80 %, maantieajo</t>
  </si>
  <si>
    <t>murske, kalliomurske, KaM 0/150</t>
  </si>
  <si>
    <t>murske, kalliomurske, KaM 0/125</t>
  </si>
  <si>
    <t>murske, kalliomurske, KaM 0/100</t>
  </si>
  <si>
    <t>murske, kalliomurske, KaM 0/63</t>
  </si>
  <si>
    <t>murske, kalliomurske, KaM 0/55</t>
  </si>
  <si>
    <t>murske, kalliomurske, KaM 0/45</t>
  </si>
  <si>
    <t>murske, kalliomurske, KaM 0/32</t>
  </si>
  <si>
    <t>murske, kalliomurske, KaM 0/16</t>
  </si>
  <si>
    <t>murske, kalliomurske, KaM 0/8</t>
  </si>
  <si>
    <t>murske, kalliomurske, KaM 0/4</t>
  </si>
  <si>
    <t>murske, salaojamurske 8–32 mm</t>
  </si>
  <si>
    <t>NEITSEELLINEN MATERIAALI</t>
  </si>
  <si>
    <t>hintatiedot: www.kiertokukko.fi, 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</si>
</sst>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Font="1"/>
    <xf numFmtId="0" fontId="4" fillId="4" borderId="0" xfId="2"/>
    <xf numFmtId="0" fontId="4" fillId="6" borderId="0" xfId="4"/>
    <xf numFmtId="0" fontId="4" fillId="5" borderId="0" xfId="3"/>
    <xf numFmtId="0" fontId="4" fillId="7" borderId="0" xfId="5"/>
  </cellXfs>
  <cellStyles count="6">
    <cellStyle name="20 % - Aksentti1" xfId="2" builtinId="30"/>
    <cellStyle name="20 % - Aksentti4" xfId="4" builtinId="42"/>
    <cellStyle name="60 % - Aksentti1" xfId="3" builtinId="32"/>
    <cellStyle name="60 % - Aksentti4" xfId="5" builtinId="44"/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233045</xdr:colOff>
      <xdr:row>17</xdr:row>
      <xdr:rowOff>33020</xdr:rowOff>
    </xdr:from>
    <xdr:to>
      <xdr:col>2</xdr:col>
      <xdr:colOff>7620</xdr:colOff>
      <xdr:row>28</xdr:row>
      <xdr:rowOff>137160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E11D2F5F-A056-0957-5F8C-2FACF60577F5}"/>
            </a:ext>
          </a:extLst>
        </xdr:cNvPr>
        <xdr:cNvSpPr txBox="1"/>
      </xdr:nvSpPr>
      <xdr:spPr>
        <a:xfrm>
          <a:off x="233045" y="3172460"/>
          <a:ext cx="3836035" cy="21158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OHJEET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keltaisella</a:t>
          </a: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pohjalla olevissa soluissa on pudotusvalikko, josta sopiva vaihtoehto voidaan valita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vihreällä värjättyihin soluihin syötetään lukemat itse</a:t>
          </a:r>
          <a:endParaRPr lang="fi-FI">
            <a:effectLst/>
          </a:endParaRPr>
        </a:p>
        <a:p>
          <a:endParaRPr lang="fi-FI" sz="1100"/>
        </a:p>
        <a:p>
          <a:r>
            <a:rPr lang="fi-FI" sz="1100" b="1"/>
            <a:t>OLETUKSET:</a:t>
          </a:r>
        </a:p>
        <a:p>
          <a:r>
            <a:rPr lang="fi-FI" sz="1100"/>
            <a:t>-</a:t>
          </a:r>
          <a:r>
            <a:rPr lang="fi-FI" sz="1100" baseline="0"/>
            <a:t> materiaalien käsittelyä työmaalla ei ole laskettu mukaan</a:t>
          </a:r>
        </a:p>
        <a:p>
          <a:r>
            <a:rPr lang="fi-FI" sz="1100" baseline="0"/>
            <a:t>- välivarastointia ei ole huomioitu</a:t>
          </a:r>
        </a:p>
        <a:p>
          <a:r>
            <a:rPr lang="fi-FI" sz="1100" baseline="0"/>
            <a:t>- sivukivi on lähtökohtaisesti 0-päästöinen</a:t>
          </a:r>
        </a:p>
        <a:p>
          <a:r>
            <a:rPr lang="fi-FI" sz="1100" baseline="0"/>
            <a:t>- neitseellisiin materiaaleihin hinta lisättävä käsin</a:t>
          </a:r>
        </a:p>
        <a:p>
          <a:r>
            <a:rPr lang="fi-FI" sz="1100" baseline="0"/>
            <a:t>- kuljetuksen hinta lisättävä käsin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D26" sqref="D26"/>
    </sheetView>
  </sheetViews>
  <sheetFormatPr defaultRowHeight="14.4" x14ac:dyDescent="0.3"/>
  <cols>
    <col min="1" max="1" width="26.6640625" style="11" bestFit="1" customWidth="1"/>
    <col min="2" max="2" width="32.5546875" style="2" bestFit="1" customWidth="1"/>
    <col min="3" max="3" width="12.6640625" bestFit="1" customWidth="1"/>
    <col min="5" max="5" width="30.109375" style="11" customWidth="1"/>
    <col min="6" max="6" width="35.109375" style="2" bestFit="1" customWidth="1"/>
    <col min="7" max="7" width="12.6640625" bestFit="1" customWidth="1"/>
    <col min="10" max="10" width="31.33203125" bestFit="1" customWidth="1"/>
    <col min="11" max="11" width="31.5546875" customWidth="1"/>
    <col min="12" max="12" width="36.109375" bestFit="1" customWidth="1"/>
  </cols>
  <sheetData>
    <row r="1" spans="1:12" x14ac:dyDescent="0.3">
      <c r="A1" s="1" t="s">
        <v>65</v>
      </c>
      <c r="E1" s="1" t="s">
        <v>0</v>
      </c>
      <c r="J1" s="1" t="s">
        <v>1</v>
      </c>
      <c r="K1" s="1" t="s">
        <v>2</v>
      </c>
      <c r="L1" s="1" t="s">
        <v>3</v>
      </c>
    </row>
    <row r="2" spans="1:12" ht="15" thickBot="1" x14ac:dyDescent="0.35">
      <c r="J2" t="str">
        <f>tietokanta!A3</f>
        <v>hiekka 0…4 mm</v>
      </c>
      <c r="K2" t="str">
        <f>tietokanta!E3</f>
        <v>betonimurske 0-90 mm</v>
      </c>
      <c r="L2" t="str">
        <f>tietokanta!I3</f>
        <v>Maansiirtoautot 32t, 0 %, katuajo</v>
      </c>
    </row>
    <row r="3" spans="1:12" ht="15" thickBot="1" x14ac:dyDescent="0.35">
      <c r="A3" s="12" t="s">
        <v>4</v>
      </c>
      <c r="B3" s="8" t="s">
        <v>29</v>
      </c>
      <c r="E3" s="13" t="s">
        <v>4</v>
      </c>
      <c r="F3" s="8" t="s">
        <v>6</v>
      </c>
      <c r="J3" t="str">
        <f>tietokanta!A4</f>
        <v>suodatinhiekka</v>
      </c>
      <c r="K3" t="str">
        <f>tietokanta!E4</f>
        <v>betonimurske 0-90 mm EEJ</v>
      </c>
      <c r="L3" t="str">
        <f>tietokanta!I4</f>
        <v>Maansiirtoautot 32t, 0 %, maantieajo</v>
      </c>
    </row>
    <row r="4" spans="1:12" x14ac:dyDescent="0.3">
      <c r="A4" s="12" t="s">
        <v>7</v>
      </c>
      <c r="B4" s="10"/>
      <c r="C4" t="s">
        <v>8</v>
      </c>
      <c r="E4" s="13" t="s">
        <v>7</v>
      </c>
      <c r="F4" s="10"/>
      <c r="G4" t="s">
        <v>8</v>
      </c>
      <c r="J4" t="str">
        <f>tietokanta!A5</f>
        <v>kalliosepeli KaS 8/11, pesty</v>
      </c>
      <c r="K4" t="str">
        <f>tietokanta!E5</f>
        <v>tiilimurske</v>
      </c>
      <c r="L4" t="str">
        <f>tietokanta!I5</f>
        <v>Maansiirtoautot 32t, 100 %, katuajo</v>
      </c>
    </row>
    <row r="5" spans="1:12" x14ac:dyDescent="0.3">
      <c r="A5" s="12" t="s">
        <v>9</v>
      </c>
      <c r="B5" s="9"/>
      <c r="C5" t="s">
        <v>10</v>
      </c>
      <c r="E5" s="13" t="s">
        <v>9</v>
      </c>
      <c r="F5" s="3">
        <f>_xlfn.XLOOKUP(F3,tietokanta!E3:E16,tietokanta!G3:G16)</f>
        <v>2.5</v>
      </c>
      <c r="G5" t="s">
        <v>10</v>
      </c>
      <c r="J5" t="str">
        <f>tietokanta!A6</f>
        <v>sepeli, 16/32</v>
      </c>
      <c r="K5" t="str">
        <f>tietokanta!E6</f>
        <v>vaahtolasimurske</v>
      </c>
      <c r="L5" t="str">
        <f>tietokanta!I6</f>
        <v>Maansiirtoautot 32t, 100 %, maantieajo</v>
      </c>
    </row>
    <row r="6" spans="1:12" ht="15" thickBot="1" x14ac:dyDescent="0.35">
      <c r="A6" s="12" t="s">
        <v>11</v>
      </c>
      <c r="B6" s="5">
        <f>_xlfn.XLOOKUP(B3,tietokanta!A3:A18,tietokanta!B3:B18)</f>
        <v>4.0000000000000001E-3</v>
      </c>
      <c r="C6" s="2" t="s">
        <v>12</v>
      </c>
      <c r="E6" s="13" t="s">
        <v>11</v>
      </c>
      <c r="F6" s="2">
        <f>_xlfn.XLOOKUP(F3,tietokanta!E3:E20,tietokanta!F3:F20)</f>
        <v>4.5999999999999999E-3</v>
      </c>
      <c r="G6" s="2" t="s">
        <v>12</v>
      </c>
      <c r="J6" t="str">
        <f>tietokanta!A8</f>
        <v>sepeli, 50/150</v>
      </c>
      <c r="K6" t="str">
        <f>tietokanta!E7</f>
        <v>sivukivi*</v>
      </c>
      <c r="L6" t="str">
        <f>tietokanta!I7</f>
        <v>maansiirtoautot 32t, 20 %, katuajo</v>
      </c>
    </row>
    <row r="7" spans="1:12" ht="15" thickBot="1" x14ac:dyDescent="0.35">
      <c r="A7" s="12" t="s">
        <v>13</v>
      </c>
      <c r="B7" s="8" t="s">
        <v>30</v>
      </c>
      <c r="E7" s="13"/>
      <c r="F7" s="8" t="s">
        <v>15</v>
      </c>
      <c r="J7" t="str">
        <f>tietokanta!A9</f>
        <v>sepeli, 6/16</v>
      </c>
      <c r="K7" t="str">
        <f>tietokanta!E8</f>
        <v>asfalttimurske 0-16 mm</v>
      </c>
      <c r="L7" t="str">
        <f>tietokanta!I8</f>
        <v>maansiirtoautot 32t, 20 %, maantieajo</v>
      </c>
    </row>
    <row r="8" spans="1:12" x14ac:dyDescent="0.3">
      <c r="A8" s="12" t="s">
        <v>16</v>
      </c>
      <c r="B8" s="10"/>
      <c r="C8" t="s">
        <v>17</v>
      </c>
      <c r="E8" s="13" t="s">
        <v>16</v>
      </c>
      <c r="F8" s="10"/>
      <c r="G8" t="s">
        <v>17</v>
      </c>
      <c r="J8" t="str">
        <f>tietokanta!A10</f>
        <v>luonnonsora 0/150</v>
      </c>
      <c r="K8" t="str">
        <f>tietokanta!E9</f>
        <v>kivimurske 0-56 mm</v>
      </c>
      <c r="L8" t="str">
        <f>tietokanta!I9</f>
        <v>Maansiirtoautot 32t, 40 %, katuajo</v>
      </c>
    </row>
    <row r="9" spans="1:12" x14ac:dyDescent="0.3">
      <c r="A9" s="12" t="s">
        <v>18</v>
      </c>
      <c r="B9" s="2">
        <f>B4*B8</f>
        <v>0</v>
      </c>
      <c r="C9" t="s">
        <v>19</v>
      </c>
      <c r="E9" s="13" t="s">
        <v>18</v>
      </c>
      <c r="F9" s="2">
        <f>F4*F8</f>
        <v>0</v>
      </c>
      <c r="G9" t="s">
        <v>19</v>
      </c>
      <c r="J9" t="str">
        <f>tietokanta!A11</f>
        <v>luonnonsora 0/16</v>
      </c>
      <c r="K9" t="str">
        <f>tietokanta!E10</f>
        <v>Maa-aines, seulomaton</v>
      </c>
      <c r="L9" t="str">
        <f>tietokanta!I10</f>
        <v>Maansiirtoautot 32t, 40 %, maantieajo</v>
      </c>
    </row>
    <row r="10" spans="1:12" x14ac:dyDescent="0.3">
      <c r="A10" s="12" t="s">
        <v>9</v>
      </c>
      <c r="B10" s="9"/>
      <c r="C10" t="s">
        <v>20</v>
      </c>
      <c r="E10" s="13" t="s">
        <v>9</v>
      </c>
      <c r="F10" s="9"/>
      <c r="G10" t="s">
        <v>20</v>
      </c>
      <c r="J10" t="str">
        <f>tietokanta!A12</f>
        <v xml:space="preserve">murske, kalliomurske, KaM 0/180 </v>
      </c>
      <c r="L10" t="str">
        <f>tietokanta!I11</f>
        <v>Maansiirtoautot 32t, 80 %, katuajo</v>
      </c>
    </row>
    <row r="11" spans="1:12" x14ac:dyDescent="0.3">
      <c r="A11" s="12" t="s">
        <v>11</v>
      </c>
      <c r="B11" s="5">
        <f>_xlfn.XLOOKUP(B7,tietokanta!I3:I11,tietokanta!J3:J11)</f>
        <v>1.081</v>
      </c>
      <c r="C11" t="s">
        <v>21</v>
      </c>
      <c r="E11" s="13" t="s">
        <v>11</v>
      </c>
      <c r="F11" s="2">
        <f>_xlfn.XLOOKUP(F7,tietokanta!I3:I21,tietokanta!J3:J21)</f>
        <v>9.4E-2</v>
      </c>
      <c r="G11" t="s">
        <v>21</v>
      </c>
      <c r="J11" t="str">
        <f>tietokanta!A13</f>
        <v>murske, kalliomurske, KaM 0/150</v>
      </c>
      <c r="L11" t="str">
        <f>tietokanta!I12</f>
        <v>Maansiirtoautot 32t, 80 %, maantieajo</v>
      </c>
    </row>
    <row r="12" spans="1:12" x14ac:dyDescent="0.3">
      <c r="J12" t="str">
        <f>tietokanta!A14</f>
        <v>murske, kalliomurske, KaM 0/125</v>
      </c>
    </row>
    <row r="13" spans="1:12" x14ac:dyDescent="0.3">
      <c r="J13" t="str">
        <f>tietokanta!A15</f>
        <v>murske, kalliomurske, KaM 0/100</v>
      </c>
    </row>
    <row r="14" spans="1:12" x14ac:dyDescent="0.3">
      <c r="A14" s="14" t="s">
        <v>22</v>
      </c>
      <c r="B14" s="3">
        <f>B4*B5+B8*B10</f>
        <v>0</v>
      </c>
      <c r="C14" t="s">
        <v>23</v>
      </c>
      <c r="E14" s="15" t="s">
        <v>22</v>
      </c>
      <c r="F14" s="3">
        <f>F4*F5+F8*F10</f>
        <v>0</v>
      </c>
      <c r="G14" t="s">
        <v>23</v>
      </c>
      <c r="J14" t="str">
        <f>tietokanta!A16</f>
        <v xml:space="preserve">murske, kalliomurske, KaM 0/90 </v>
      </c>
    </row>
    <row r="15" spans="1:12" x14ac:dyDescent="0.3">
      <c r="A15" s="14" t="s">
        <v>24</v>
      </c>
      <c r="B15" s="4">
        <f>B5*B6+B9*B11</f>
        <v>0</v>
      </c>
      <c r="C15" t="s">
        <v>25</v>
      </c>
      <c r="E15" s="15" t="s">
        <v>24</v>
      </c>
      <c r="F15" s="4">
        <f>F5*F6+F9*F11</f>
        <v>1.15E-2</v>
      </c>
      <c r="G15" t="s">
        <v>25</v>
      </c>
      <c r="J15" t="str">
        <f>tietokanta!A17</f>
        <v>murske, kalliomurske, KaM 0/63</v>
      </c>
    </row>
    <row r="16" spans="1:12" x14ac:dyDescent="0.3">
      <c r="J16" t="str">
        <f>tietokanta!A18</f>
        <v>murske, kalliomurske, KaM 0/55</v>
      </c>
    </row>
    <row r="17" spans="10:10" x14ac:dyDescent="0.3">
      <c r="J17" t="str">
        <f>tietokanta!A19</f>
        <v>murske, kalliomurske, KaM 0/45</v>
      </c>
    </row>
    <row r="18" spans="10:10" x14ac:dyDescent="0.3">
      <c r="J18" t="str">
        <f>tietokanta!A20</f>
        <v>murske, kalliomurske, KaM 0/32</v>
      </c>
    </row>
    <row r="19" spans="10:10" x14ac:dyDescent="0.3">
      <c r="J19" t="str">
        <f>tietokanta!A21</f>
        <v>murske, kalliomurske, KaM 0/16</v>
      </c>
    </row>
    <row r="20" spans="10:10" x14ac:dyDescent="0.3">
      <c r="J20" t="str">
        <f>tietokanta!A22</f>
        <v>murske, kalliomurske, KaM 0/8</v>
      </c>
    </row>
    <row r="21" spans="10:10" x14ac:dyDescent="0.3">
      <c r="J21" t="str">
        <f>tietokanta!A23</f>
        <v>murske, kalliomurske, KaM 0/4</v>
      </c>
    </row>
    <row r="22" spans="10:10" x14ac:dyDescent="0.3">
      <c r="J22" t="str">
        <f>tietokanta!A24</f>
        <v>murske, salaojamurske 8–32 mm</v>
      </c>
    </row>
  </sheetData>
  <sheetProtection sheet="1" objects="1" scenarios="1"/>
  <conditionalFormatting sqref="B14 F1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 B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84587B-61EE-483E-8863-6F1B4783B4C6}">
          <x14:formula1>
            <xm:f>tietokanta!$A$3:$A$30</xm:f>
          </x14:formula1>
          <xm:sqref>B3</xm:sqref>
        </x14:dataValidation>
        <x14:dataValidation type="list" allowBlank="1" showInputMessage="1" showErrorMessage="1" xr:uid="{28225EF3-85C2-426F-98D8-7D25B8351FCE}">
          <x14:formula1>
            <xm:f>tietokanta!$I$3:$I$23</xm:f>
          </x14:formula1>
          <xm:sqref>F7</xm:sqref>
        </x14:dataValidation>
        <x14:dataValidation type="list" allowBlank="1" showInputMessage="1" showErrorMessage="1" xr:uid="{E163E071-2186-4224-80D2-BEB795CB5C02}">
          <x14:formula1>
            <xm:f>tietokanta!$E$3:$E$24</xm:f>
          </x14:formula1>
          <xm:sqref>F3</xm:sqref>
        </x14:dataValidation>
        <x14:dataValidation type="list" allowBlank="1" showInputMessage="1" showErrorMessage="1" xr:uid="{C96C8729-4C7A-462F-BFA5-5CA71B8E0AF9}">
          <x14:formula1>
            <xm:f>tietokanta!$I$3:$I$24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8A3F-AE65-46F5-A8A6-379B8756E7DA}">
  <dimension ref="A1:K24"/>
  <sheetViews>
    <sheetView workbookViewId="0">
      <selection activeCell="F26" sqref="F26"/>
    </sheetView>
  </sheetViews>
  <sheetFormatPr defaultRowHeight="14.4" x14ac:dyDescent="0.3"/>
  <cols>
    <col min="1" max="1" width="31.33203125" bestFit="1" customWidth="1"/>
    <col min="2" max="2" width="16.88671875" style="2" customWidth="1"/>
    <col min="3" max="3" width="12.88671875" style="3" bestFit="1" customWidth="1"/>
    <col min="4" max="4" width="3.6640625" customWidth="1"/>
    <col min="5" max="5" width="28.109375" customWidth="1"/>
    <col min="6" max="6" width="11.88671875" style="2" bestFit="1" customWidth="1"/>
    <col min="7" max="7" width="11.109375" style="3" bestFit="1" customWidth="1"/>
    <col min="8" max="8" width="5" customWidth="1"/>
    <col min="9" max="9" width="36.109375" bestFit="1" customWidth="1"/>
    <col min="10" max="10" width="12.88671875" style="2" bestFit="1" customWidth="1"/>
    <col min="11" max="11" width="9.109375" style="3"/>
  </cols>
  <sheetData>
    <row r="1" spans="1:10" x14ac:dyDescent="0.3">
      <c r="A1" s="6" t="s">
        <v>26</v>
      </c>
      <c r="B1" s="7"/>
      <c r="E1" s="6" t="s">
        <v>66</v>
      </c>
    </row>
    <row r="2" spans="1:10" x14ac:dyDescent="0.3">
      <c r="A2" s="1" t="s">
        <v>1</v>
      </c>
      <c r="B2" s="2" t="s">
        <v>12</v>
      </c>
      <c r="C2" s="3" t="s">
        <v>27</v>
      </c>
      <c r="E2" s="1" t="s">
        <v>2</v>
      </c>
      <c r="F2" s="2" t="s">
        <v>12</v>
      </c>
      <c r="G2" s="3" t="s">
        <v>27</v>
      </c>
      <c r="I2" s="1" t="s">
        <v>28</v>
      </c>
      <c r="J2" s="2" t="s">
        <v>21</v>
      </c>
    </row>
    <row r="3" spans="1:10" x14ac:dyDescent="0.3">
      <c r="A3" t="s">
        <v>29</v>
      </c>
      <c r="B3" s="2">
        <v>4.0000000000000001E-3</v>
      </c>
      <c r="E3" t="s">
        <v>6</v>
      </c>
      <c r="F3" s="2">
        <v>4.5999999999999999E-3</v>
      </c>
      <c r="G3" s="3">
        <v>2.5</v>
      </c>
      <c r="I3" t="s">
        <v>30</v>
      </c>
      <c r="J3" s="2">
        <v>1.081</v>
      </c>
    </row>
    <row r="4" spans="1:10" x14ac:dyDescent="0.3">
      <c r="A4" t="s">
        <v>31</v>
      </c>
      <c r="B4" s="2">
        <v>4.0000000000000001E-3</v>
      </c>
      <c r="E4" t="s">
        <v>32</v>
      </c>
      <c r="F4" s="2">
        <v>4.5999999999999999E-3</v>
      </c>
      <c r="G4" s="3">
        <v>3.5</v>
      </c>
      <c r="I4" t="s">
        <v>33</v>
      </c>
      <c r="J4" s="2">
        <v>0.71899999999999997</v>
      </c>
    </row>
    <row r="5" spans="1:10" x14ac:dyDescent="0.3">
      <c r="A5" t="s">
        <v>34</v>
      </c>
      <c r="B5" s="2">
        <v>6.0000000000000001E-3</v>
      </c>
      <c r="E5" t="s">
        <v>35</v>
      </c>
      <c r="F5" s="2">
        <v>6.0000000000000001E-3</v>
      </c>
      <c r="I5" t="s">
        <v>15</v>
      </c>
      <c r="J5" s="2">
        <v>9.4E-2</v>
      </c>
    </row>
    <row r="6" spans="1:10" x14ac:dyDescent="0.3">
      <c r="A6" t="s">
        <v>36</v>
      </c>
      <c r="B6" s="2">
        <v>6.0000000000000001E-3</v>
      </c>
      <c r="E6" t="s">
        <v>37</v>
      </c>
      <c r="F6" s="2">
        <v>0.27</v>
      </c>
      <c r="I6" t="s">
        <v>38</v>
      </c>
      <c r="J6" s="2">
        <v>5.1999999999999998E-2</v>
      </c>
    </row>
    <row r="7" spans="1:10" x14ac:dyDescent="0.3">
      <c r="A7" t="s">
        <v>39</v>
      </c>
      <c r="B7" s="2">
        <v>6.0000000000000001E-3</v>
      </c>
      <c r="E7" t="s">
        <v>40</v>
      </c>
      <c r="F7" s="2">
        <v>0</v>
      </c>
      <c r="I7" t="s">
        <v>14</v>
      </c>
      <c r="J7" s="2">
        <v>0.32100000000000001</v>
      </c>
    </row>
    <row r="8" spans="1:10" x14ac:dyDescent="0.3">
      <c r="A8" t="s">
        <v>41</v>
      </c>
      <c r="B8" s="2">
        <v>6.0000000000000001E-3</v>
      </c>
      <c r="E8" t="s">
        <v>42</v>
      </c>
      <c r="F8" s="2">
        <v>4.4999999999999998E-2</v>
      </c>
      <c r="G8" s="3">
        <v>4.8</v>
      </c>
      <c r="I8" t="s">
        <v>43</v>
      </c>
      <c r="J8" s="2">
        <v>0.20300000000000001</v>
      </c>
    </row>
    <row r="9" spans="1:10" x14ac:dyDescent="0.3">
      <c r="A9" t="s">
        <v>44</v>
      </c>
      <c r="B9" s="2">
        <v>6.0000000000000001E-3</v>
      </c>
      <c r="E9" t="s">
        <v>45</v>
      </c>
      <c r="G9" s="3">
        <v>5.4</v>
      </c>
      <c r="I9" t="s">
        <v>46</v>
      </c>
      <c r="J9" s="2">
        <v>0.17899999999999999</v>
      </c>
    </row>
    <row r="10" spans="1:10" x14ac:dyDescent="0.3">
      <c r="A10" t="s">
        <v>47</v>
      </c>
      <c r="B10" s="2">
        <v>4.0000000000000001E-3</v>
      </c>
      <c r="E10" t="s">
        <v>48</v>
      </c>
      <c r="G10" s="3">
        <v>1.5</v>
      </c>
      <c r="I10" t="s">
        <v>49</v>
      </c>
      <c r="J10" s="2">
        <v>0.108</v>
      </c>
    </row>
    <row r="11" spans="1:10" x14ac:dyDescent="0.3">
      <c r="A11" t="s">
        <v>50</v>
      </c>
      <c r="B11" s="2">
        <v>4.0000000000000001E-3</v>
      </c>
      <c r="I11" t="s">
        <v>51</v>
      </c>
      <c r="J11" s="2">
        <v>0.108</v>
      </c>
    </row>
    <row r="12" spans="1:10" x14ac:dyDescent="0.3">
      <c r="A12" t="s">
        <v>52</v>
      </c>
      <c r="B12" s="2">
        <v>6.0000000000000001E-3</v>
      </c>
      <c r="I12" t="s">
        <v>53</v>
      </c>
      <c r="J12" s="2">
        <v>6.0999999999999999E-2</v>
      </c>
    </row>
    <row r="13" spans="1:10" x14ac:dyDescent="0.3">
      <c r="A13" t="s">
        <v>54</v>
      </c>
      <c r="B13" s="2">
        <v>6.0000000000000001E-3</v>
      </c>
    </row>
    <row r="14" spans="1:10" x14ac:dyDescent="0.3">
      <c r="A14" t="s">
        <v>55</v>
      </c>
      <c r="B14" s="2">
        <v>6.0000000000000001E-3</v>
      </c>
    </row>
    <row r="15" spans="1:10" x14ac:dyDescent="0.3">
      <c r="A15" t="s">
        <v>56</v>
      </c>
      <c r="B15" s="2">
        <v>6.0000000000000001E-3</v>
      </c>
    </row>
    <row r="16" spans="1:10" x14ac:dyDescent="0.3">
      <c r="A16" t="s">
        <v>5</v>
      </c>
      <c r="B16" s="2">
        <v>6.0000000000000001E-3</v>
      </c>
    </row>
    <row r="17" spans="1:2" x14ac:dyDescent="0.3">
      <c r="A17" t="s">
        <v>57</v>
      </c>
      <c r="B17" s="2">
        <v>6.0000000000000001E-3</v>
      </c>
    </row>
    <row r="18" spans="1:2" x14ac:dyDescent="0.3">
      <c r="A18" t="s">
        <v>58</v>
      </c>
      <c r="B18" s="2">
        <v>6.0000000000000001E-3</v>
      </c>
    </row>
    <row r="19" spans="1:2" x14ac:dyDescent="0.3">
      <c r="A19" t="s">
        <v>59</v>
      </c>
      <c r="B19" s="2">
        <v>6.0000000000000001E-3</v>
      </c>
    </row>
    <row r="20" spans="1:2" x14ac:dyDescent="0.3">
      <c r="A20" t="s">
        <v>60</v>
      </c>
      <c r="B20" s="2">
        <v>6.0000000000000001E-3</v>
      </c>
    </row>
    <row r="21" spans="1:2" x14ac:dyDescent="0.3">
      <c r="A21" t="s">
        <v>61</v>
      </c>
      <c r="B21" s="2">
        <v>6.0000000000000001E-3</v>
      </c>
    </row>
    <row r="22" spans="1:2" x14ac:dyDescent="0.3">
      <c r="A22" t="s">
        <v>62</v>
      </c>
      <c r="B22" s="2">
        <v>6.0000000000000001E-3</v>
      </c>
    </row>
    <row r="23" spans="1:2" x14ac:dyDescent="0.3">
      <c r="A23" t="s">
        <v>63</v>
      </c>
      <c r="B23" s="2">
        <v>6.0000000000000001E-3</v>
      </c>
    </row>
    <row r="24" spans="1:2" x14ac:dyDescent="0.3">
      <c r="A24" t="s">
        <v>64</v>
      </c>
      <c r="B24" s="2">
        <v>6.0000000000000001E-3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C2D95434760F24492439018D3545B3C" ma:contentTypeVersion="16" ma:contentTypeDescription="Luo uusi asiakirja." ma:contentTypeScope="" ma:versionID="c58cd3a695001832b9262d35856b5f6a">
  <xsd:schema xmlns:xsd="http://www.w3.org/2001/XMLSchema" xmlns:xs="http://www.w3.org/2001/XMLSchema" xmlns:p="http://schemas.microsoft.com/office/2006/metadata/properties" xmlns:ns2="a17cc285-bdd9-4625-bbe7-501cb46bab33" xmlns:ns3="44350a0c-cd11-4982-8339-97c29a343456" targetNamespace="http://schemas.microsoft.com/office/2006/metadata/properties" ma:root="true" ma:fieldsID="40eeaf877ed28536b2e31e48be3a67e7" ns2:_="" ns3:_="">
    <xsd:import namespace="a17cc285-bdd9-4625-bbe7-501cb46bab33"/>
    <xsd:import namespace="44350a0c-cd11-4982-8339-97c29a343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cc285-bdd9-4625-bbe7-501cb46bab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Kuvien tunnisteet" ma:readOnly="false" ma:fieldId="{5cf76f15-5ced-4ddc-b409-7134ff3c332f}" ma:taxonomyMulti="true" ma:sspId="27ee12cc-49ea-458b-8a70-8770974bc7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50a0c-cd11-4982-8339-97c29a3434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802765f-0535-4e8a-841f-332486ea3629}" ma:internalName="TaxCatchAll" ma:showField="CatchAllData" ma:web="44350a0c-cd11-4982-8339-97c29a3434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7cc285-bdd9-4625-bbe7-501cb46bab33">
      <Terms xmlns="http://schemas.microsoft.com/office/infopath/2007/PartnerControls"/>
    </lcf76f155ced4ddcb4097134ff3c332f>
    <TaxCatchAll xmlns="44350a0c-cd11-4982-8339-97c29a343456" xsi:nil="true"/>
  </documentManagement>
</p:properties>
</file>

<file path=customXml/itemProps1.xml><?xml version="1.0" encoding="utf-8"?>
<ds:datastoreItem xmlns:ds="http://schemas.openxmlformats.org/officeDocument/2006/customXml" ds:itemID="{4C49FA5B-9C0C-47EB-9014-07392352C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7cc285-bdd9-4625-bbe7-501cb46bab33"/>
    <ds:schemaRef ds:uri="44350a0c-cd11-4982-8339-97c29a3434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43354-3D97-45C9-8DE4-25B3EEA1F5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C7B0F9-C95B-4023-81FC-0673F3E0376F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44350a0c-cd11-4982-8339-97c29a343456"/>
    <ds:schemaRef ds:uri="a17cc285-bdd9-4625-bbe7-501cb46bab3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laskuri</vt:lpstr>
      <vt:lpstr>tietokanta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Maari Haikonen</dc:creator>
  <cp:keywords/>
  <dc:description/>
  <cp:lastModifiedBy>Maari Haikonen</cp:lastModifiedBy>
  <cp:revision/>
  <dcterms:created xsi:type="dcterms:W3CDTF">2015-06-05T18:17:20Z</dcterms:created>
  <dcterms:modified xsi:type="dcterms:W3CDTF">2025-12-08T11:35:35Z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0x0101007C2D95434760F24492439018D3545B3C</vt:lpwstr>
  </property>
  <property fmtid="{D5CDD505-2E9C-101B-9397-08002B2CF9AE}" pid="3" name="MediaServiceImageTags">
    <vt:lpwstr/>
  </property>
</Properties>
</file>